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lja\Documents\JARMILA\Veřejné zakázky\2019\Hygienická kabina - Laudova\"/>
    </mc:Choice>
  </mc:AlternateContent>
  <bookViews>
    <workbookView xWindow="0" yWindow="0" windowWidth="28800" windowHeight="12435"/>
  </bookViews>
  <sheets>
    <sheet name="slepý rozp." sheetId="1" r:id="rId1"/>
  </sheets>
  <calcPr calcId="152511"/>
</workbook>
</file>

<file path=xl/calcChain.xml><?xml version="1.0" encoding="utf-8"?>
<calcChain xmlns="http://schemas.openxmlformats.org/spreadsheetml/2006/main">
  <c r="H57" i="1" l="1"/>
  <c r="H39" i="1"/>
  <c r="H101" i="1"/>
  <c r="H63" i="1"/>
  <c r="H48" i="1"/>
  <c r="H94" i="1"/>
  <c r="H91" i="1"/>
  <c r="H83" i="1"/>
  <c r="H82" i="1"/>
  <c r="H78" i="1"/>
  <c r="H79" i="1"/>
  <c r="H80" i="1"/>
  <c r="H81" i="1"/>
  <c r="H26" i="1"/>
  <c r="H27" i="1"/>
  <c r="H68" i="1"/>
  <c r="H69" i="1"/>
  <c r="H70" i="1"/>
  <c r="H71" i="1"/>
  <c r="H72" i="1"/>
  <c r="H73" i="1"/>
  <c r="H75" i="1"/>
  <c r="H37" i="1"/>
  <c r="H36" i="1"/>
  <c r="H38" i="1"/>
  <c r="H34" i="1"/>
  <c r="H33" i="1"/>
  <c r="H24" i="1"/>
  <c r="H21" i="1"/>
  <c r="H22" i="1"/>
  <c r="H23" i="1"/>
  <c r="H17" i="1"/>
  <c r="H16" i="1"/>
  <c r="H11" i="1"/>
  <c r="H12" i="1"/>
  <c r="H14" i="1"/>
  <c r="H10" i="1"/>
  <c r="H62" i="1"/>
  <c r="H61" i="1"/>
  <c r="H54" i="1"/>
  <c r="H59" i="1"/>
  <c r="H60" i="1"/>
  <c r="H58" i="1"/>
  <c r="H53" i="1"/>
  <c r="H55" i="1"/>
  <c r="H52" i="1"/>
  <c r="H47" i="1"/>
  <c r="H46" i="1"/>
  <c r="H44" i="1"/>
  <c r="H43" i="1"/>
  <c r="H30" i="1"/>
  <c r="H29" i="1"/>
  <c r="H31" i="1"/>
  <c r="H28" i="1"/>
  <c r="H25" i="1"/>
  <c r="H20" i="1"/>
  <c r="H100" i="1"/>
  <c r="H99" i="1"/>
  <c r="H98" i="1"/>
  <c r="H97" i="1"/>
  <c r="H96" i="1"/>
  <c r="H93" i="1"/>
  <c r="H92" i="1"/>
  <c r="H90" i="1"/>
  <c r="H35" i="1"/>
  <c r="H32" i="1"/>
  <c r="H87" i="1"/>
  <c r="H86" i="1"/>
  <c r="H85" i="1" s="1"/>
  <c r="H9" i="1"/>
  <c r="H67" i="1"/>
  <c r="H77" i="1"/>
  <c r="H18" i="1"/>
  <c r="H13" i="1"/>
  <c r="H15" i="1"/>
  <c r="H42" i="1" l="1"/>
  <c r="H49" i="1" s="1"/>
  <c r="H45" i="1" s="1"/>
  <c r="H89" i="1"/>
  <c r="H102" i="1" s="1"/>
  <c r="H95" i="1" s="1"/>
  <c r="H88" i="1" s="1"/>
  <c r="H51" i="1"/>
  <c r="H19" i="1"/>
  <c r="H8" i="1"/>
  <c r="H64" i="1"/>
  <c r="H56" i="1" s="1"/>
  <c r="H41" i="1"/>
  <c r="H50" i="1" l="1"/>
  <c r="H84" i="1"/>
  <c r="H76" i="1" s="1"/>
  <c r="H103" i="1" s="1"/>
  <c r="H104" i="1" l="1"/>
  <c r="H105" i="1" s="1"/>
  <c r="H106" i="1" l="1"/>
  <c r="H107" i="1" s="1"/>
</calcChain>
</file>

<file path=xl/sharedStrings.xml><?xml version="1.0" encoding="utf-8"?>
<sst xmlns="http://schemas.openxmlformats.org/spreadsheetml/2006/main" count="274" uniqueCount="187">
  <si>
    <t>Popis položky</t>
  </si>
  <si>
    <t>ks</t>
  </si>
  <si>
    <t xml:space="preserve">Cena bez DPH </t>
  </si>
  <si>
    <t>Cena včetně DPH</t>
  </si>
  <si>
    <t>č.</t>
  </si>
  <si>
    <t>množství</t>
  </si>
  <si>
    <t>cena celkem</t>
  </si>
  <si>
    <t>DPH 21%</t>
  </si>
  <si>
    <t>kpl</t>
  </si>
  <si>
    <t>m. j.</t>
  </si>
  <si>
    <t>ZŠ genpor. Fr. Peřiny, prac. Laudova 1024/10, Praha 6 - Řepy</t>
  </si>
  <si>
    <t>m2</t>
  </si>
  <si>
    <t>Úprava podkladu pod dlažbu (adhezní můstek,stěrk.tmel)</t>
  </si>
  <si>
    <t>Dodávka dlažby</t>
  </si>
  <si>
    <t>A</t>
  </si>
  <si>
    <t>A1</t>
  </si>
  <si>
    <t>A2</t>
  </si>
  <si>
    <t>A3</t>
  </si>
  <si>
    <t>A4</t>
  </si>
  <si>
    <t>A5</t>
  </si>
  <si>
    <t>A6</t>
  </si>
  <si>
    <t>A7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</si>
  <si>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</si>
  <si>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</si>
  <si>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</si>
  <si>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</si>
  <si>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</si>
  <si>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</si>
  <si>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</si>
  <si>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</si>
  <si>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</si>
  <si>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</si>
  <si>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</si>
  <si>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</si>
  <si>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materiál</t>
  </si>
  <si>
    <t>montáže</t>
  </si>
  <si>
    <t>Kabel CYKY 3x2,5</t>
  </si>
  <si>
    <t>bm</t>
  </si>
  <si>
    <t>krabice a ostatní montážní materiál</t>
  </si>
  <si>
    <t>hod</t>
  </si>
  <si>
    <t>přesun hmot</t>
  </si>
  <si>
    <t>%</t>
  </si>
  <si>
    <t>C</t>
  </si>
  <si>
    <t>Přímé náklady celkem</t>
  </si>
  <si>
    <t>C1</t>
  </si>
  <si>
    <t>C2</t>
  </si>
  <si>
    <t>C3</t>
  </si>
  <si>
    <t>C5</t>
  </si>
  <si>
    <t>C6</t>
  </si>
  <si>
    <t>C7</t>
  </si>
  <si>
    <t>C4</t>
  </si>
  <si>
    <t>B12</t>
  </si>
  <si>
    <t>B13</t>
  </si>
  <si>
    <t>Přípravné a bourací práce</t>
  </si>
  <si>
    <t>Nové kce a úpravy povrchů</t>
  </si>
  <si>
    <t>VZT</t>
  </si>
  <si>
    <t>Elektro</t>
  </si>
  <si>
    <t>Oškrabání poškozených omítek štuků a maleb</t>
  </si>
  <si>
    <t>Odbroušení zbytků lepidla po dlažbě</t>
  </si>
  <si>
    <t>A8</t>
  </si>
  <si>
    <t>A9</t>
  </si>
  <si>
    <t>oprava omítek po rozvodech</t>
  </si>
  <si>
    <t>vyrovnání stěn pod obklad</t>
  </si>
  <si>
    <t>dodávka obkladu</t>
  </si>
  <si>
    <t>nalepení obkladu a dlažby vč.doplňkového materiálu</t>
  </si>
  <si>
    <t>obetonování upravených rozvodů v podlaze</t>
  </si>
  <si>
    <t>přeštukování stěn nad obkladem</t>
  </si>
  <si>
    <t>penetrace SDK pod malbu</t>
  </si>
  <si>
    <t>malby</t>
  </si>
  <si>
    <t>kanalizace</t>
  </si>
  <si>
    <t>voda</t>
  </si>
  <si>
    <t>zařizovací předměty</t>
  </si>
  <si>
    <t>montážní materiál</t>
  </si>
  <si>
    <t>vysazení odbočky na litině pro připojení odpadu sprchy</t>
  </si>
  <si>
    <t>montáž připojovacího potrubí</t>
  </si>
  <si>
    <t>trubky a tvarovky HT + přechody na litinu</t>
  </si>
  <si>
    <t>trubky a armatury PPR</t>
  </si>
  <si>
    <t>tepelná izolace na potrubí Tubex</t>
  </si>
  <si>
    <t>C8</t>
  </si>
  <si>
    <t>montážní a kotevní materiál</t>
  </si>
  <si>
    <t>montáž rozvodů vody a TUV</t>
  </si>
  <si>
    <t>přiojení na stáv .rozvod</t>
  </si>
  <si>
    <t>C9</t>
  </si>
  <si>
    <t>C10</t>
  </si>
  <si>
    <t>izolace rozvodů</t>
  </si>
  <si>
    <t>odzkoušení - tlaková zkouška nových rozvodů</t>
  </si>
  <si>
    <t>C11</t>
  </si>
  <si>
    <t>C12</t>
  </si>
  <si>
    <t>C13</t>
  </si>
  <si>
    <t>C14</t>
  </si>
  <si>
    <t>C15</t>
  </si>
  <si>
    <t>sprchová vanička + zástěna</t>
  </si>
  <si>
    <t>umyvátko</t>
  </si>
  <si>
    <t>umyvadla</t>
  </si>
  <si>
    <t>Příprava staveniště (zakrytí kcí,odpojení sítí)</t>
  </si>
  <si>
    <t>Demontáž zař.předmětů (WC,umyvadla,baterie)</t>
  </si>
  <si>
    <t>Otlučení obkladů, vybourání dlažeb</t>
  </si>
  <si>
    <t>vybourání příčky</t>
  </si>
  <si>
    <t>pytlování,naložení odvoz a likvidace suti</t>
  </si>
  <si>
    <t>m3</t>
  </si>
  <si>
    <t>poplatek za uložení suti</t>
  </si>
  <si>
    <t>t</t>
  </si>
  <si>
    <t>A10</t>
  </si>
  <si>
    <t>příčka tl. 10 cm (YTONG</t>
  </si>
  <si>
    <t>dodávka a osazení ocelové zárubně</t>
  </si>
  <si>
    <t>omítka stěrková s výzt.mřížkou nové příčky</t>
  </si>
  <si>
    <t>SDK podhled s přípl.do vlhka</t>
  </si>
  <si>
    <t>nátěr zárubní</t>
  </si>
  <si>
    <t>B14</t>
  </si>
  <si>
    <t>baterie sprchová vč sprch.setu</t>
  </si>
  <si>
    <t xml:space="preserve">zrcadlo </t>
  </si>
  <si>
    <t>C16</t>
  </si>
  <si>
    <t>C17</t>
  </si>
  <si>
    <t>C18</t>
  </si>
  <si>
    <t>C19</t>
  </si>
  <si>
    <t>C20</t>
  </si>
  <si>
    <t>C21</t>
  </si>
  <si>
    <t>C22</t>
  </si>
  <si>
    <t>Instalace ZTI</t>
  </si>
  <si>
    <t xml:space="preserve">rohové a uzavírací ventily </t>
  </si>
  <si>
    <t>kompletace - montáž uzavíracích ventilů</t>
  </si>
  <si>
    <t>WC kombi vč.sedátka</t>
  </si>
  <si>
    <t>baterie umyvadlová páková</t>
  </si>
  <si>
    <t>C23</t>
  </si>
  <si>
    <t>C24</t>
  </si>
  <si>
    <t>C25</t>
  </si>
  <si>
    <t>izolace stěn a podlahy sprch koutu (stěrka např.Mapegum)</t>
  </si>
  <si>
    <t>izolační bandáž do fabionů</t>
  </si>
  <si>
    <t>B15</t>
  </si>
  <si>
    <t>B16</t>
  </si>
  <si>
    <t>příslušenství k zař.předmětům (sifony,kotvy)</t>
  </si>
  <si>
    <t>ostatní drobný kompletační materiál</t>
  </si>
  <si>
    <t>montáž a připojení sprchové vaničky</t>
  </si>
  <si>
    <t>montáž sprchové zástěny</t>
  </si>
  <si>
    <t>montáž a připojení umyvadel</t>
  </si>
  <si>
    <t>C26</t>
  </si>
  <si>
    <t>C27</t>
  </si>
  <si>
    <t>C28</t>
  </si>
  <si>
    <t>C29</t>
  </si>
  <si>
    <t>montáž sprchové baterie</t>
  </si>
  <si>
    <t>montáž sprchového setu</t>
  </si>
  <si>
    <t>C30</t>
  </si>
  <si>
    <t>montáž umyvadlové baterie</t>
  </si>
  <si>
    <t>montáž (nalepení) zrcadel</t>
  </si>
  <si>
    <t>C31</t>
  </si>
  <si>
    <t>C32</t>
  </si>
  <si>
    <t>D</t>
  </si>
  <si>
    <t>D1</t>
  </si>
  <si>
    <t>úprava odvvětrávacího otvoru osazení zděře</t>
  </si>
  <si>
    <t>dodávka a osazení ventilátoru s doběhem</t>
  </si>
  <si>
    <t>vypínačeTango</t>
  </si>
  <si>
    <t>Kabel CYKY 3x1,5</t>
  </si>
  <si>
    <t>svítidla podhledová LED</t>
  </si>
  <si>
    <t>demontáž svítidel a staré kompletace</t>
  </si>
  <si>
    <t>úprava a doplnění rozvodů</t>
  </si>
  <si>
    <t>kompletace - montáž nových vypínačů</t>
  </si>
  <si>
    <t>montáž podhledových svítidel</t>
  </si>
  <si>
    <t>revize nových rozvodů revizní zpráva</t>
  </si>
  <si>
    <t>E</t>
  </si>
  <si>
    <t>drobné stavební přípomoce</t>
  </si>
  <si>
    <t>C33</t>
  </si>
  <si>
    <t>D2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</si>
  <si>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</si>
  <si>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</si>
  <si>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</si>
  <si>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</si>
  <si>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</si>
  <si>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</si>
  <si>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</si>
  <si>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</si>
  <si>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</si>
  <si>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</si>
  <si>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</si>
  <si>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</si>
  <si>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úklid staveniště po bouracích pracech</t>
  </si>
  <si>
    <t>vyčistění stavby - hrubý úklid</t>
  </si>
  <si>
    <t>B17</t>
  </si>
  <si>
    <t>pavilon A, 2.NP</t>
  </si>
  <si>
    <t>cena m.j.</t>
  </si>
  <si>
    <t>vybourání zárubní</t>
  </si>
  <si>
    <t>dodávka a připasování dveří</t>
  </si>
  <si>
    <t>vyřezání stáv rozvodů vody</t>
  </si>
  <si>
    <t>C34</t>
  </si>
  <si>
    <t>Položková cenová nabídka - slepý soupis</t>
  </si>
  <si>
    <t>zpracoval:                      dd. mm. 2019</t>
  </si>
  <si>
    <t>Výrobní a správní režie (do 6%/ paušál)</t>
  </si>
  <si>
    <t>Oprava hygienické kabiny, detašované pracoviště  Laudova 10/1024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</si>
</sst>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8"/>
      <name val="Arial Narrow"/>
      <family val="2"/>
      <charset val="238"/>
    </font>
    <font>
      <b/>
      <sz val="14"/>
      <name val="Arial Narrow"/>
      <family val="2"/>
      <charset val="238"/>
    </font>
    <font>
      <sz val="9"/>
      <color rgb="FF0070C0"/>
      <name val="Arial Narrow"/>
      <family val="2"/>
      <charset val="238"/>
    </font>
    <font>
      <sz val="11"/>
      <color rgb="FF0070C0"/>
      <name val="Arial Narrow"/>
      <family val="2"/>
      <charset val="238"/>
    </font>
    <font>
      <b/>
      <i/>
      <sz val="9"/>
      <color rgb="FF0070C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1" xfId="0" applyFont="1" applyBorder="1" applyProtection="1">
      <protection hidden="1"/>
    </xf>
    <xf numFmtId="0" fontId="5" fillId="0" borderId="2" xfId="0" applyFont="1" applyBorder="1" applyProtection="1"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1" fillId="2" borderId="4" xfId="0" applyFont="1" applyFill="1" applyBorder="1" applyProtection="1">
      <protection hidden="1"/>
    </xf>
    <xf numFmtId="0" fontId="1" fillId="2" borderId="5" xfId="0" applyFont="1" applyFill="1" applyBorder="1" applyProtection="1"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locked="0" hidden="1"/>
    </xf>
    <xf numFmtId="0" fontId="6" fillId="2" borderId="2" xfId="0" applyFont="1" applyFill="1" applyBorder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11" fillId="2" borderId="2" xfId="0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right" vertical="center"/>
      <protection locked="0" hidden="1"/>
    </xf>
    <xf numFmtId="0" fontId="6" fillId="3" borderId="2" xfId="0" applyFont="1" applyFill="1" applyBorder="1" applyProtection="1">
      <protection hidden="1"/>
    </xf>
    <xf numFmtId="0" fontId="4" fillId="3" borderId="2" xfId="0" applyFont="1" applyFill="1" applyBorder="1" applyAlignment="1" applyProtection="1">
      <alignment horizontal="center"/>
      <protection hidden="1"/>
    </xf>
    <xf numFmtId="0" fontId="11" fillId="3" borderId="2" xfId="0" applyFont="1" applyFill="1" applyBorder="1" applyAlignment="1" applyProtection="1">
      <alignment horizontal="center"/>
      <protection hidden="1"/>
    </xf>
    <xf numFmtId="0" fontId="4" fillId="3" borderId="7" xfId="0" applyFont="1" applyFill="1" applyBorder="1" applyAlignment="1" applyProtection="1">
      <alignment horizontal="right" vertical="center"/>
      <protection locked="0" hidden="1"/>
    </xf>
    <xf numFmtId="0" fontId="4" fillId="0" borderId="8" xfId="0" applyFont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right" vertical="center"/>
      <protection locked="0" hidden="1"/>
    </xf>
    <xf numFmtId="1" fontId="5" fillId="0" borderId="2" xfId="0" applyNumberFormat="1" applyFont="1" applyBorder="1" applyAlignment="1" applyProtection="1">
      <alignment vertical="center"/>
      <protection hidden="1"/>
    </xf>
    <xf numFmtId="1" fontId="5" fillId="0" borderId="7" xfId="0" applyNumberFormat="1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horizontal="right" vertical="center"/>
      <protection locked="0" hidden="1"/>
    </xf>
    <xf numFmtId="0" fontId="6" fillId="3" borderId="11" xfId="0" applyFont="1" applyFill="1" applyBorder="1" applyAlignment="1" applyProtection="1">
      <alignment horizontal="center"/>
      <protection hidden="1"/>
    </xf>
    <xf numFmtId="0" fontId="6" fillId="3" borderId="12" xfId="0" applyFont="1" applyFill="1" applyBorder="1" applyAlignment="1" applyProtection="1">
      <alignment horizontal="right" vertical="center"/>
      <protection hidden="1"/>
    </xf>
    <xf numFmtId="0" fontId="6" fillId="2" borderId="11" xfId="0" applyFont="1" applyFill="1" applyBorder="1" applyAlignment="1" applyProtection="1">
      <alignment horizontal="center"/>
      <protection hidden="1"/>
    </xf>
    <xf numFmtId="1" fontId="6" fillId="2" borderId="12" xfId="0" applyNumberFormat="1" applyFont="1" applyFill="1" applyBorder="1" applyAlignment="1" applyProtection="1">
      <alignment horizontal="right" vertical="center"/>
      <protection hidden="1"/>
    </xf>
    <xf numFmtId="1" fontId="6" fillId="3" borderId="12" xfId="0" applyNumberFormat="1" applyFont="1" applyFill="1" applyBorder="1" applyAlignment="1" applyProtection="1">
      <alignment horizontal="right" vertic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1" fontId="5" fillId="0" borderId="12" xfId="0" applyNumberFormat="1" applyFont="1" applyBorder="1" applyAlignment="1" applyProtection="1">
      <alignment vertical="center"/>
      <protection hidden="1"/>
    </xf>
    <xf numFmtId="0" fontId="1" fillId="2" borderId="13" xfId="0" applyFont="1" applyFill="1" applyBorder="1" applyAlignment="1" applyProtection="1">
      <alignment horizontal="center"/>
      <protection hidden="1"/>
    </xf>
    <xf numFmtId="0" fontId="5" fillId="2" borderId="14" xfId="0" applyFont="1" applyFill="1" applyBorder="1" applyProtection="1">
      <protection hidden="1"/>
    </xf>
    <xf numFmtId="1" fontId="5" fillId="2" borderId="14" xfId="0" applyNumberFormat="1" applyFont="1" applyFill="1" applyBorder="1" applyAlignment="1" applyProtection="1">
      <alignment vertical="center"/>
      <protection hidden="1"/>
    </xf>
    <xf numFmtId="1" fontId="5" fillId="2" borderId="15" xfId="0" applyNumberFormat="1" applyFont="1" applyFill="1" applyBorder="1" applyAlignment="1" applyProtection="1">
      <alignment vertical="center"/>
      <protection hidden="1"/>
    </xf>
    <xf numFmtId="1" fontId="5" fillId="2" borderId="16" xfId="0" applyNumberFormat="1" applyFont="1" applyFill="1" applyBorder="1" applyAlignment="1" applyProtection="1">
      <alignment vertical="center"/>
      <protection hidden="1"/>
    </xf>
    <xf numFmtId="0" fontId="9" fillId="0" borderId="5" xfId="0" applyFont="1" applyBorder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17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2" fillId="4" borderId="2" xfId="0" applyFont="1" applyFill="1" applyBorder="1" applyAlignment="1" applyProtection="1">
      <alignment vertical="center"/>
      <protection hidden="1"/>
    </xf>
    <xf numFmtId="0" fontId="1" fillId="4" borderId="2" xfId="0" applyFont="1" applyFill="1" applyBorder="1" applyAlignment="1" applyProtection="1">
      <alignment horizontal="center"/>
      <protection hidden="1"/>
    </xf>
    <xf numFmtId="0" fontId="12" fillId="4" borderId="2" xfId="0" applyFont="1" applyFill="1" applyBorder="1" applyAlignment="1" applyProtection="1">
      <alignment horizontal="center"/>
      <protection hidden="1"/>
    </xf>
    <xf numFmtId="0" fontId="1" fillId="4" borderId="7" xfId="0" applyFont="1" applyFill="1" applyBorder="1" applyAlignment="1" applyProtection="1">
      <alignment horizontal="right" vertical="center"/>
      <protection locked="0" hidden="1"/>
    </xf>
    <xf numFmtId="0" fontId="2" fillId="4" borderId="12" xfId="0" applyFont="1" applyFill="1" applyBorder="1" applyAlignment="1" applyProtection="1">
      <alignment horizontal="right" vertical="center"/>
      <protection hidden="1"/>
    </xf>
    <xf numFmtId="0" fontId="7" fillId="0" borderId="8" xfId="0" applyFont="1" applyBorder="1" applyProtection="1">
      <protection hidden="1"/>
    </xf>
    <xf numFmtId="0" fontId="7" fillId="0" borderId="10" xfId="0" applyFont="1" applyBorder="1" applyAlignment="1" applyProtection="1">
      <alignment horizontal="right" vertical="center"/>
      <protection hidden="1"/>
    </xf>
    <xf numFmtId="0" fontId="8" fillId="0" borderId="18" xfId="0" applyFont="1" applyBorder="1" applyAlignment="1" applyProtection="1">
      <alignment horizontal="center"/>
      <protection hidden="1"/>
    </xf>
    <xf numFmtId="0" fontId="4" fillId="0" borderId="8" xfId="0" applyFont="1" applyBorder="1" applyProtection="1">
      <protection hidden="1"/>
    </xf>
    <xf numFmtId="0" fontId="7" fillId="0" borderId="8" xfId="0" applyFont="1" applyBorder="1" applyAlignment="1" applyProtection="1">
      <alignment horizontal="center"/>
      <protection hidden="1"/>
    </xf>
    <xf numFmtId="0" fontId="13" fillId="0" borderId="8" xfId="0" applyFont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right" vertical="center"/>
      <protection locked="0"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right"/>
      <protection locked="0" hidden="1"/>
    </xf>
    <xf numFmtId="0" fontId="4" fillId="0" borderId="10" xfId="0" applyFont="1" applyBorder="1" applyAlignment="1" applyProtection="1">
      <alignment horizontal="right"/>
      <protection locked="0" hidden="1"/>
    </xf>
    <xf numFmtId="0" fontId="2" fillId="4" borderId="11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Protection="1">
      <protection hidden="1"/>
    </xf>
    <xf numFmtId="1" fontId="2" fillId="4" borderId="12" xfId="0" applyNumberFormat="1" applyFont="1" applyFill="1" applyBorder="1" applyAlignment="1" applyProtection="1">
      <alignment horizontal="right" vertical="center"/>
      <protection hidden="1"/>
    </xf>
    <xf numFmtId="0" fontId="3" fillId="5" borderId="19" xfId="0" applyFont="1" applyFill="1" applyBorder="1" applyAlignment="1" applyProtection="1">
      <alignment vertical="center"/>
      <protection hidden="1"/>
    </xf>
    <xf numFmtId="0" fontId="3" fillId="5" borderId="20" xfId="0" applyFont="1" applyFill="1" applyBorder="1" applyAlignment="1" applyProtection="1">
      <alignment vertical="center"/>
      <protection hidden="1"/>
    </xf>
    <xf numFmtId="0" fontId="3" fillId="5" borderId="20" xfId="0" applyFont="1" applyFill="1" applyBorder="1" applyAlignment="1" applyProtection="1">
      <alignment horizontal="center" vertical="center"/>
      <protection hidden="1"/>
    </xf>
    <xf numFmtId="0" fontId="3" fillId="5" borderId="21" xfId="0" applyFont="1" applyFill="1" applyBorder="1" applyAlignment="1" applyProtection="1">
      <alignment horizontal="center" vertical="center"/>
      <protection hidden="1"/>
    </xf>
    <xf numFmtId="0" fontId="10" fillId="2" borderId="22" xfId="0" applyFont="1" applyFill="1" applyBorder="1" applyAlignment="1" applyProtection="1">
      <alignment horizontal="left"/>
      <protection hidden="1"/>
    </xf>
    <xf numFmtId="0" fontId="10" fillId="2" borderId="23" xfId="0" applyFont="1" applyFill="1" applyBorder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17" xfId="0" applyFont="1" applyFill="1" applyBorder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17" xfId="0" applyFont="1" applyFill="1" applyBorder="1" applyAlignment="1" applyProtection="1">
      <alignment horizontal="left" vertical="center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topLeftCell="B1" zoomScale="130" zoomScaleNormal="130" workbookViewId="0">
      <selection activeCell="D3" sqref="D3:H3"/>
    </sheetView>
  </sheetViews>
  <sheetFormatPr defaultRowHeight="16.5" x14ac:dyDescent="0.3"/>
  <cols>
    <col min="1" max="1" width="1" style="1" hidden="1" customWidth="1"/>
    <col min="2" max="2" width="2" style="1" customWidth="1"/>
    <col min="3" max="3" width="4.28515625" style="1" customWidth="1"/>
    <col min="4" max="4" width="42.28515625" style="1" customWidth="1"/>
    <col min="5" max="5" width="5" style="2" customWidth="1"/>
    <col min="6" max="7" width="7.42578125" style="2" customWidth="1"/>
    <col min="8" max="8" width="12.140625" style="1" customWidth="1"/>
    <col min="9" max="16384" width="9.140625" style="1"/>
  </cols>
  <sheetData>
    <row r="1" spans="3:8" ht="6" customHeight="1" x14ac:dyDescent="0.3"/>
    <row r="2" spans="3:8" ht="20.25" customHeight="1" x14ac:dyDescent="0.3">
      <c r="C2" s="7"/>
      <c r="D2" s="64" t="s">
        <v>183</v>
      </c>
      <c r="E2" s="64"/>
      <c r="F2" s="64"/>
      <c r="G2" s="64"/>
      <c r="H2" s="65"/>
    </row>
    <row r="3" spans="3:8" ht="18" customHeight="1" x14ac:dyDescent="0.3">
      <c r="C3" s="8"/>
      <c r="D3" s="68" t="s">
        <v>186</v>
      </c>
      <c r="E3" s="68"/>
      <c r="F3" s="68"/>
      <c r="G3" s="68"/>
      <c r="H3" s="69"/>
    </row>
    <row r="4" spans="3:8" ht="15.75" customHeight="1" x14ac:dyDescent="0.3">
      <c r="C4" s="8"/>
      <c r="D4" s="66" t="s">
        <v>10</v>
      </c>
      <c r="E4" s="66"/>
      <c r="F4" s="66"/>
      <c r="G4" s="66"/>
      <c r="H4" s="67"/>
    </row>
    <row r="5" spans="3:8" ht="15" customHeight="1" x14ac:dyDescent="0.3">
      <c r="C5" s="8"/>
      <c r="D5" s="66" t="s">
        <v>177</v>
      </c>
      <c r="E5" s="66"/>
      <c r="F5" s="66"/>
      <c r="G5" s="66"/>
      <c r="H5" s="67"/>
    </row>
    <row r="6" spans="3:8" ht="13.5" customHeight="1" x14ac:dyDescent="0.3">
      <c r="C6" s="37"/>
      <c r="D6" s="40" t="s">
        <v>184</v>
      </c>
      <c r="E6" s="38"/>
      <c r="F6" s="38"/>
      <c r="G6" s="38"/>
      <c r="H6" s="39"/>
    </row>
    <row r="7" spans="3:8" ht="12" customHeight="1" x14ac:dyDescent="0.3">
      <c r="C7" s="60" t="s">
        <v>4</v>
      </c>
      <c r="D7" s="61" t="s">
        <v>0</v>
      </c>
      <c r="E7" s="62" t="s">
        <v>9</v>
      </c>
      <c r="F7" s="62" t="s">
        <v>5</v>
      </c>
      <c r="G7" s="62" t="s">
        <v>178</v>
      </c>
      <c r="H7" s="63" t="s">
        <v>6</v>
      </c>
    </row>
    <row r="8" spans="3:8" ht="12.75" customHeight="1" x14ac:dyDescent="0.3">
      <c r="C8" s="41" t="s">
        <v>14</v>
      </c>
      <c r="D8" s="42" t="s">
        <v>53</v>
      </c>
      <c r="E8" s="43"/>
      <c r="F8" s="44"/>
      <c r="G8" s="45"/>
      <c r="H8" s="46">
        <f>SUM(H9:H18)</f>
        <v>0</v>
      </c>
    </row>
    <row r="9" spans="3:8" ht="12.75" customHeight="1" x14ac:dyDescent="0.3">
      <c r="C9" s="6" t="s">
        <v>15</v>
      </c>
      <c r="D9" s="4" t="s">
        <v>94</v>
      </c>
      <c r="E9" s="3" t="s">
        <v>8</v>
      </c>
      <c r="F9" s="54">
        <v>1</v>
      </c>
      <c r="G9" s="55"/>
      <c r="H9" s="56">
        <f t="shared" ref="H9:H18" si="0">(F9*G9)</f>
        <v>0</v>
      </c>
    </row>
    <row r="10" spans="3:8" ht="12.75" customHeight="1" x14ac:dyDescent="0.3">
      <c r="C10" s="6" t="s">
        <v>16</v>
      </c>
      <c r="D10" s="4" t="s">
        <v>95</v>
      </c>
      <c r="E10" s="3" t="s">
        <v>8</v>
      </c>
      <c r="F10" s="54">
        <v>1</v>
      </c>
      <c r="G10" s="55"/>
      <c r="H10" s="56">
        <f t="shared" si="0"/>
        <v>0</v>
      </c>
    </row>
    <row r="11" spans="3:8" ht="12.75" customHeight="1" x14ac:dyDescent="0.3">
      <c r="C11" s="6" t="s">
        <v>17</v>
      </c>
      <c r="D11" s="4" t="s">
        <v>179</v>
      </c>
      <c r="E11" s="3" t="s">
        <v>1</v>
      </c>
      <c r="F11" s="54">
        <v>1</v>
      </c>
      <c r="G11" s="55"/>
      <c r="H11" s="56">
        <f t="shared" si="0"/>
        <v>0</v>
      </c>
    </row>
    <row r="12" spans="3:8" ht="12.75" customHeight="1" x14ac:dyDescent="0.3">
      <c r="C12" s="6" t="s">
        <v>18</v>
      </c>
      <c r="D12" s="4" t="s">
        <v>97</v>
      </c>
      <c r="E12" s="3" t="s">
        <v>11</v>
      </c>
      <c r="F12" s="54">
        <v>1.5</v>
      </c>
      <c r="G12" s="55"/>
      <c r="H12" s="56">
        <f t="shared" si="0"/>
        <v>0</v>
      </c>
    </row>
    <row r="13" spans="3:8" ht="12.75" customHeight="1" x14ac:dyDescent="0.3">
      <c r="C13" s="6" t="s">
        <v>19</v>
      </c>
      <c r="D13" s="4" t="s">
        <v>96</v>
      </c>
      <c r="E13" s="3" t="s">
        <v>8</v>
      </c>
      <c r="F13" s="54">
        <v>1</v>
      </c>
      <c r="G13" s="55"/>
      <c r="H13" s="56">
        <f t="shared" si="0"/>
        <v>0</v>
      </c>
    </row>
    <row r="14" spans="3:8" ht="12.75" customHeight="1" x14ac:dyDescent="0.3">
      <c r="C14" s="6" t="s">
        <v>20</v>
      </c>
      <c r="D14" s="4" t="s">
        <v>57</v>
      </c>
      <c r="E14" s="3" t="s">
        <v>8</v>
      </c>
      <c r="F14" s="54">
        <v>1</v>
      </c>
      <c r="G14" s="55"/>
      <c r="H14" s="56">
        <f t="shared" si="0"/>
        <v>0</v>
      </c>
    </row>
    <row r="15" spans="3:8" ht="12.75" customHeight="1" x14ac:dyDescent="0.3">
      <c r="C15" s="6" t="s">
        <v>21</v>
      </c>
      <c r="D15" s="4" t="s">
        <v>58</v>
      </c>
      <c r="E15" s="3" t="s">
        <v>11</v>
      </c>
      <c r="F15" s="54">
        <v>9</v>
      </c>
      <c r="G15" s="55"/>
      <c r="H15" s="56">
        <f t="shared" si="0"/>
        <v>0</v>
      </c>
    </row>
    <row r="16" spans="3:8" ht="12.75" customHeight="1" x14ac:dyDescent="0.3">
      <c r="C16" s="6" t="s">
        <v>59</v>
      </c>
      <c r="D16" s="4" t="s">
        <v>98</v>
      </c>
      <c r="E16" s="3" t="s">
        <v>99</v>
      </c>
      <c r="F16" s="54">
        <v>1.5</v>
      </c>
      <c r="G16" s="55"/>
      <c r="H16" s="56">
        <f t="shared" si="0"/>
        <v>0</v>
      </c>
    </row>
    <row r="17" spans="3:8" ht="12.75" customHeight="1" x14ac:dyDescent="0.3">
      <c r="C17" s="6" t="s">
        <v>60</v>
      </c>
      <c r="D17" s="4" t="s">
        <v>100</v>
      </c>
      <c r="E17" s="3" t="s">
        <v>101</v>
      </c>
      <c r="F17" s="54">
        <v>2</v>
      </c>
      <c r="G17" s="55"/>
      <c r="H17" s="56">
        <f t="shared" si="0"/>
        <v>0</v>
      </c>
    </row>
    <row r="18" spans="3:8" ht="12.75" customHeight="1" x14ac:dyDescent="0.3">
      <c r="C18" s="6" t="s">
        <v>102</v>
      </c>
      <c r="D18" s="4" t="s">
        <v>174</v>
      </c>
      <c r="E18" s="3" t="s">
        <v>8</v>
      </c>
      <c r="F18" s="54">
        <v>1</v>
      </c>
      <c r="G18" s="55"/>
      <c r="H18" s="56">
        <f t="shared" si="0"/>
        <v>0</v>
      </c>
    </row>
    <row r="19" spans="3:8" ht="12.75" customHeight="1" x14ac:dyDescent="0.3">
      <c r="C19" s="41" t="s">
        <v>22</v>
      </c>
      <c r="D19" s="42" t="s">
        <v>54</v>
      </c>
      <c r="E19" s="43"/>
      <c r="F19" s="44"/>
      <c r="G19" s="45"/>
      <c r="H19" s="46">
        <f>SUM(H20:H39)</f>
        <v>0</v>
      </c>
    </row>
    <row r="20" spans="3:8" ht="13.5" customHeight="1" x14ac:dyDescent="0.3">
      <c r="C20" s="6" t="s">
        <v>23</v>
      </c>
      <c r="D20" s="4" t="s">
        <v>103</v>
      </c>
      <c r="E20" s="3" t="s">
        <v>11</v>
      </c>
      <c r="F20" s="9">
        <v>1.5</v>
      </c>
      <c r="G20" s="10"/>
      <c r="H20" s="24">
        <f t="shared" ref="H20:H39" si="1">(F20*G20)</f>
        <v>0</v>
      </c>
    </row>
    <row r="21" spans="3:8" ht="13.5" customHeight="1" x14ac:dyDescent="0.3">
      <c r="C21" s="6" t="s">
        <v>24</v>
      </c>
      <c r="D21" s="4" t="s">
        <v>104</v>
      </c>
      <c r="E21" s="3" t="s">
        <v>1</v>
      </c>
      <c r="F21" s="9">
        <v>1</v>
      </c>
      <c r="G21" s="10"/>
      <c r="H21" s="24">
        <f t="shared" si="1"/>
        <v>0</v>
      </c>
    </row>
    <row r="22" spans="3:8" ht="13.5" customHeight="1" x14ac:dyDescent="0.3">
      <c r="C22" s="6" t="s">
        <v>25</v>
      </c>
      <c r="D22" s="4" t="s">
        <v>105</v>
      </c>
      <c r="E22" s="3" t="s">
        <v>11</v>
      </c>
      <c r="F22" s="9">
        <v>3</v>
      </c>
      <c r="G22" s="10"/>
      <c r="H22" s="24">
        <f t="shared" si="1"/>
        <v>0</v>
      </c>
    </row>
    <row r="23" spans="3:8" ht="13.5" customHeight="1" x14ac:dyDescent="0.3">
      <c r="C23" s="6" t="s">
        <v>26</v>
      </c>
      <c r="D23" s="4" t="s">
        <v>61</v>
      </c>
      <c r="E23" s="3" t="s">
        <v>8</v>
      </c>
      <c r="F23" s="9">
        <v>1</v>
      </c>
      <c r="G23" s="10"/>
      <c r="H23" s="24">
        <f t="shared" si="1"/>
        <v>0</v>
      </c>
    </row>
    <row r="24" spans="3:8" ht="13.5" customHeight="1" x14ac:dyDescent="0.3">
      <c r="C24" s="6" t="s">
        <v>24</v>
      </c>
      <c r="D24" s="4" t="s">
        <v>65</v>
      </c>
      <c r="E24" s="3" t="s">
        <v>8</v>
      </c>
      <c r="F24" s="9">
        <v>1</v>
      </c>
      <c r="G24" s="10"/>
      <c r="H24" s="24">
        <f t="shared" si="1"/>
        <v>0</v>
      </c>
    </row>
    <row r="25" spans="3:8" ht="13.5" customHeight="1" x14ac:dyDescent="0.3">
      <c r="C25" s="6" t="s">
        <v>25</v>
      </c>
      <c r="D25" s="4" t="s">
        <v>62</v>
      </c>
      <c r="E25" s="3" t="s">
        <v>11</v>
      </c>
      <c r="F25" s="9">
        <v>40</v>
      </c>
      <c r="G25" s="10"/>
      <c r="H25" s="24">
        <f t="shared" si="1"/>
        <v>0</v>
      </c>
    </row>
    <row r="26" spans="3:8" ht="13.5" customHeight="1" x14ac:dyDescent="0.3">
      <c r="C26" s="6" t="s">
        <v>26</v>
      </c>
      <c r="D26" s="4" t="s">
        <v>126</v>
      </c>
      <c r="E26" s="3" t="s">
        <v>11</v>
      </c>
      <c r="F26" s="9">
        <v>8</v>
      </c>
      <c r="G26" s="10"/>
      <c r="H26" s="24">
        <f t="shared" si="1"/>
        <v>0</v>
      </c>
    </row>
    <row r="27" spans="3:8" ht="13.5" customHeight="1" x14ac:dyDescent="0.3">
      <c r="C27" s="6" t="s">
        <v>27</v>
      </c>
      <c r="D27" s="4" t="s">
        <v>127</v>
      </c>
      <c r="E27" s="3" t="s">
        <v>37</v>
      </c>
      <c r="F27" s="9">
        <v>8</v>
      </c>
      <c r="G27" s="10"/>
      <c r="H27" s="24">
        <f t="shared" si="1"/>
        <v>0</v>
      </c>
    </row>
    <row r="28" spans="3:8" ht="13.5" customHeight="1" x14ac:dyDescent="0.3">
      <c r="C28" s="6" t="s">
        <v>28</v>
      </c>
      <c r="D28" s="4" t="s">
        <v>63</v>
      </c>
      <c r="E28" s="3" t="s">
        <v>11</v>
      </c>
      <c r="F28" s="9">
        <v>44</v>
      </c>
      <c r="G28" s="10"/>
      <c r="H28" s="24">
        <f t="shared" si="1"/>
        <v>0</v>
      </c>
    </row>
    <row r="29" spans="3:8" ht="13.5" customHeight="1" x14ac:dyDescent="0.3">
      <c r="C29" s="6" t="s">
        <v>29</v>
      </c>
      <c r="D29" s="4" t="s">
        <v>12</v>
      </c>
      <c r="E29" s="3" t="s">
        <v>11</v>
      </c>
      <c r="F29" s="9">
        <v>12</v>
      </c>
      <c r="G29" s="10"/>
      <c r="H29" s="24">
        <f t="shared" si="1"/>
        <v>0</v>
      </c>
    </row>
    <row r="30" spans="3:8" ht="13.5" customHeight="1" x14ac:dyDescent="0.3">
      <c r="C30" s="6" t="s">
        <v>30</v>
      </c>
      <c r="D30" s="4" t="s">
        <v>13</v>
      </c>
      <c r="E30" s="3" t="s">
        <v>11</v>
      </c>
      <c r="F30" s="9">
        <v>15</v>
      </c>
      <c r="G30" s="10"/>
      <c r="H30" s="24">
        <f t="shared" si="1"/>
        <v>0</v>
      </c>
    </row>
    <row r="31" spans="3:8" ht="13.5" customHeight="1" x14ac:dyDescent="0.3">
      <c r="C31" s="6" t="s">
        <v>31</v>
      </c>
      <c r="D31" s="4" t="s">
        <v>64</v>
      </c>
      <c r="E31" s="3" t="s">
        <v>11</v>
      </c>
      <c r="F31" s="9">
        <v>52</v>
      </c>
      <c r="G31" s="10"/>
      <c r="H31" s="24">
        <f t="shared" si="1"/>
        <v>0</v>
      </c>
    </row>
    <row r="32" spans="3:8" ht="13.5" customHeight="1" x14ac:dyDescent="0.3">
      <c r="C32" s="6" t="s">
        <v>32</v>
      </c>
      <c r="D32" s="4" t="s">
        <v>66</v>
      </c>
      <c r="E32" s="3" t="s">
        <v>11</v>
      </c>
      <c r="F32" s="9">
        <v>30</v>
      </c>
      <c r="G32" s="10"/>
      <c r="H32" s="24">
        <f t="shared" si="1"/>
        <v>0</v>
      </c>
    </row>
    <row r="33" spans="3:8" ht="13.5" customHeight="1" x14ac:dyDescent="0.3">
      <c r="C33" s="6" t="s">
        <v>33</v>
      </c>
      <c r="D33" s="4" t="s">
        <v>106</v>
      </c>
      <c r="E33" s="3" t="s">
        <v>11</v>
      </c>
      <c r="F33" s="9">
        <v>12</v>
      </c>
      <c r="G33" s="10"/>
      <c r="H33" s="24">
        <f t="shared" si="1"/>
        <v>0</v>
      </c>
    </row>
    <row r="34" spans="3:8" ht="13.5" customHeight="1" x14ac:dyDescent="0.3">
      <c r="C34" s="6" t="s">
        <v>51</v>
      </c>
      <c r="D34" s="4" t="s">
        <v>67</v>
      </c>
      <c r="E34" s="3" t="s">
        <v>11</v>
      </c>
      <c r="F34" s="9">
        <v>12</v>
      </c>
      <c r="G34" s="10"/>
      <c r="H34" s="24">
        <f t="shared" si="1"/>
        <v>0</v>
      </c>
    </row>
    <row r="35" spans="3:8" ht="13.5" customHeight="1" x14ac:dyDescent="0.3">
      <c r="C35" s="6" t="s">
        <v>52</v>
      </c>
      <c r="D35" s="4" t="s">
        <v>68</v>
      </c>
      <c r="E35" s="3" t="s">
        <v>11</v>
      </c>
      <c r="F35" s="9">
        <v>42</v>
      </c>
      <c r="G35" s="10"/>
      <c r="H35" s="24">
        <f t="shared" si="1"/>
        <v>0</v>
      </c>
    </row>
    <row r="36" spans="3:8" ht="13.5" customHeight="1" x14ac:dyDescent="0.3">
      <c r="C36" s="6" t="s">
        <v>108</v>
      </c>
      <c r="D36" s="4" t="s">
        <v>180</v>
      </c>
      <c r="E36" s="3" t="s">
        <v>1</v>
      </c>
      <c r="F36" s="9">
        <v>4</v>
      </c>
      <c r="G36" s="10"/>
      <c r="H36" s="24">
        <f t="shared" si="1"/>
        <v>0</v>
      </c>
    </row>
    <row r="37" spans="3:8" ht="13.5" customHeight="1" x14ac:dyDescent="0.3">
      <c r="C37" s="6" t="s">
        <v>128</v>
      </c>
      <c r="D37" s="4" t="s">
        <v>107</v>
      </c>
      <c r="E37" s="3" t="s">
        <v>1</v>
      </c>
      <c r="F37" s="9">
        <v>4</v>
      </c>
      <c r="G37" s="10"/>
      <c r="H37" s="24">
        <f t="shared" si="1"/>
        <v>0</v>
      </c>
    </row>
    <row r="38" spans="3:8" ht="13.5" customHeight="1" x14ac:dyDescent="0.3">
      <c r="C38" s="6" t="s">
        <v>129</v>
      </c>
      <c r="D38" s="4" t="s">
        <v>40</v>
      </c>
      <c r="E38" s="3" t="s">
        <v>101</v>
      </c>
      <c r="F38" s="9">
        <v>2</v>
      </c>
      <c r="G38" s="10"/>
      <c r="H38" s="24">
        <f t="shared" si="1"/>
        <v>0</v>
      </c>
    </row>
    <row r="39" spans="3:8" ht="13.5" customHeight="1" x14ac:dyDescent="0.3">
      <c r="C39" s="6" t="s">
        <v>176</v>
      </c>
      <c r="D39" s="4" t="s">
        <v>175</v>
      </c>
      <c r="E39" s="3" t="s">
        <v>8</v>
      </c>
      <c r="F39" s="9">
        <v>1</v>
      </c>
      <c r="G39" s="10"/>
      <c r="H39" s="24">
        <f t="shared" si="1"/>
        <v>0</v>
      </c>
    </row>
    <row r="40" spans="3:8" ht="12.75" customHeight="1" x14ac:dyDescent="0.3">
      <c r="C40" s="41" t="s">
        <v>42</v>
      </c>
      <c r="D40" s="42" t="s">
        <v>118</v>
      </c>
      <c r="E40" s="43"/>
      <c r="F40" s="44"/>
      <c r="G40" s="45"/>
      <c r="H40" s="46"/>
    </row>
    <row r="41" spans="3:8" ht="14.25" customHeight="1" x14ac:dyDescent="0.3">
      <c r="C41" s="25"/>
      <c r="D41" s="15" t="s">
        <v>69</v>
      </c>
      <c r="E41" s="16"/>
      <c r="F41" s="17"/>
      <c r="G41" s="18"/>
      <c r="H41" s="26">
        <f>H42+H45</f>
        <v>0</v>
      </c>
    </row>
    <row r="42" spans="3:8" ht="12.75" customHeight="1" x14ac:dyDescent="0.3">
      <c r="C42" s="49"/>
      <c r="D42" s="47" t="s">
        <v>34</v>
      </c>
      <c r="E42" s="51"/>
      <c r="F42" s="52"/>
      <c r="G42" s="53"/>
      <c r="H42" s="48">
        <f>SUM(H43:H44)</f>
        <v>0</v>
      </c>
    </row>
    <row r="43" spans="3:8" ht="12.75" customHeight="1" x14ac:dyDescent="0.3">
      <c r="C43" s="6" t="s">
        <v>44</v>
      </c>
      <c r="D43" s="4" t="s">
        <v>75</v>
      </c>
      <c r="E43" s="3" t="s">
        <v>8</v>
      </c>
      <c r="F43" s="9">
        <v>1</v>
      </c>
      <c r="G43" s="10"/>
      <c r="H43" s="24">
        <f>(F43*G43)</f>
        <v>0</v>
      </c>
    </row>
    <row r="44" spans="3:8" ht="12.75" customHeight="1" x14ac:dyDescent="0.3">
      <c r="C44" s="6" t="s">
        <v>45</v>
      </c>
      <c r="D44" s="50" t="s">
        <v>72</v>
      </c>
      <c r="E44" s="3" t="s">
        <v>8</v>
      </c>
      <c r="F44" s="9">
        <v>1</v>
      </c>
      <c r="G44" s="10"/>
      <c r="H44" s="24">
        <f>(F44*G44)</f>
        <v>0</v>
      </c>
    </row>
    <row r="45" spans="3:8" ht="12.75" customHeight="1" x14ac:dyDescent="0.3">
      <c r="C45" s="49"/>
      <c r="D45" s="47" t="s">
        <v>35</v>
      </c>
      <c r="E45" s="51"/>
      <c r="F45" s="52"/>
      <c r="G45" s="53"/>
      <c r="H45" s="48">
        <f>SUM(H46:H49)</f>
        <v>0</v>
      </c>
    </row>
    <row r="46" spans="3:8" ht="12.75" customHeight="1" x14ac:dyDescent="0.3">
      <c r="C46" s="6" t="s">
        <v>46</v>
      </c>
      <c r="D46" s="4" t="s">
        <v>73</v>
      </c>
      <c r="E46" s="3" t="s">
        <v>8</v>
      </c>
      <c r="F46" s="9">
        <v>1</v>
      </c>
      <c r="G46" s="10"/>
      <c r="H46" s="24">
        <f>(F46*G46)</f>
        <v>0</v>
      </c>
    </row>
    <row r="47" spans="3:8" ht="12.75" customHeight="1" x14ac:dyDescent="0.3">
      <c r="C47" s="6" t="s">
        <v>50</v>
      </c>
      <c r="D47" s="50" t="s">
        <v>74</v>
      </c>
      <c r="E47" s="19" t="s">
        <v>39</v>
      </c>
      <c r="F47" s="20">
        <v>3</v>
      </c>
      <c r="G47" s="21"/>
      <c r="H47" s="24">
        <f>(F47*G47)</f>
        <v>0</v>
      </c>
    </row>
    <row r="48" spans="3:8" ht="12.75" customHeight="1" x14ac:dyDescent="0.3">
      <c r="C48" s="6" t="s">
        <v>47</v>
      </c>
      <c r="D48" s="50" t="s">
        <v>159</v>
      </c>
      <c r="E48" s="19" t="s">
        <v>39</v>
      </c>
      <c r="F48" s="20">
        <v>2</v>
      </c>
      <c r="G48" s="21"/>
      <c r="H48" s="24">
        <f>(F48*G48)</f>
        <v>0</v>
      </c>
    </row>
    <row r="49" spans="3:8" ht="12.75" customHeight="1" x14ac:dyDescent="0.3">
      <c r="C49" s="6" t="s">
        <v>48</v>
      </c>
      <c r="D49" s="50" t="s">
        <v>40</v>
      </c>
      <c r="E49" s="3" t="s">
        <v>41</v>
      </c>
      <c r="F49" s="9">
        <v>5</v>
      </c>
      <c r="G49" s="10"/>
      <c r="H49" s="24">
        <f>(F49*G49)/100</f>
        <v>0</v>
      </c>
    </row>
    <row r="50" spans="3:8" ht="14.25" customHeight="1" x14ac:dyDescent="0.3">
      <c r="C50" s="25"/>
      <c r="D50" s="15" t="s">
        <v>70</v>
      </c>
      <c r="E50" s="16"/>
      <c r="F50" s="17"/>
      <c r="G50" s="18"/>
      <c r="H50" s="26">
        <f>H51+H56</f>
        <v>0</v>
      </c>
    </row>
    <row r="51" spans="3:8" ht="12.75" customHeight="1" x14ac:dyDescent="0.3">
      <c r="C51" s="49"/>
      <c r="D51" s="47" t="s">
        <v>34</v>
      </c>
      <c r="E51" s="51"/>
      <c r="F51" s="52"/>
      <c r="G51" s="53"/>
      <c r="H51" s="48">
        <f>SUM(H52:H55)</f>
        <v>0</v>
      </c>
    </row>
    <row r="52" spans="3:8" ht="12.75" customHeight="1" x14ac:dyDescent="0.3">
      <c r="C52" s="6" t="s">
        <v>48</v>
      </c>
      <c r="D52" s="4" t="s">
        <v>76</v>
      </c>
      <c r="E52" s="3" t="s">
        <v>8</v>
      </c>
      <c r="F52" s="9">
        <v>1</v>
      </c>
      <c r="G52" s="10"/>
      <c r="H52" s="24">
        <f>(F52*G52)</f>
        <v>0</v>
      </c>
    </row>
    <row r="53" spans="3:8" ht="12.75" customHeight="1" x14ac:dyDescent="0.3">
      <c r="C53" s="6" t="s">
        <v>49</v>
      </c>
      <c r="D53" s="50" t="s">
        <v>77</v>
      </c>
      <c r="E53" s="3" t="s">
        <v>8</v>
      </c>
      <c r="F53" s="9">
        <v>1</v>
      </c>
      <c r="G53" s="10"/>
      <c r="H53" s="24">
        <f>(F53*G53)</f>
        <v>0</v>
      </c>
    </row>
    <row r="54" spans="3:8" ht="12.75" customHeight="1" x14ac:dyDescent="0.3">
      <c r="C54" s="6" t="s">
        <v>78</v>
      </c>
      <c r="D54" s="50" t="s">
        <v>119</v>
      </c>
      <c r="E54" s="3" t="s">
        <v>1</v>
      </c>
      <c r="F54" s="9">
        <v>11</v>
      </c>
      <c r="G54" s="10"/>
      <c r="H54" s="24">
        <f>(F54*G54)</f>
        <v>0</v>
      </c>
    </row>
    <row r="55" spans="3:8" ht="12.75" customHeight="1" x14ac:dyDescent="0.3">
      <c r="C55" s="6" t="s">
        <v>82</v>
      </c>
      <c r="D55" s="50" t="s">
        <v>79</v>
      </c>
      <c r="E55" s="3" t="s">
        <v>8</v>
      </c>
      <c r="F55" s="9">
        <v>1</v>
      </c>
      <c r="G55" s="10"/>
      <c r="H55" s="24">
        <f>(F55*G55)</f>
        <v>0</v>
      </c>
    </row>
    <row r="56" spans="3:8" ht="12.75" customHeight="1" x14ac:dyDescent="0.3">
      <c r="C56" s="6"/>
      <c r="D56" s="47" t="s">
        <v>35</v>
      </c>
      <c r="E56" s="51"/>
      <c r="F56" s="52"/>
      <c r="G56" s="53"/>
      <c r="H56" s="48">
        <f>SUM(H57:H64)</f>
        <v>0</v>
      </c>
    </row>
    <row r="57" spans="3:8" ht="12.75" customHeight="1" x14ac:dyDescent="0.3">
      <c r="C57" s="6" t="s">
        <v>83</v>
      </c>
      <c r="D57" s="4" t="s">
        <v>181</v>
      </c>
      <c r="E57" s="3" t="s">
        <v>39</v>
      </c>
      <c r="F57" s="9">
        <v>1</v>
      </c>
      <c r="G57" s="10"/>
      <c r="H57" s="24">
        <f t="shared" ref="H57:H63" si="2">(F57*G57)</f>
        <v>0</v>
      </c>
    </row>
    <row r="58" spans="3:8" ht="12.75" customHeight="1" x14ac:dyDescent="0.3">
      <c r="C58" s="6" t="s">
        <v>86</v>
      </c>
      <c r="D58" s="4" t="s">
        <v>80</v>
      </c>
      <c r="E58" s="3" t="s">
        <v>39</v>
      </c>
      <c r="F58" s="9">
        <v>3</v>
      </c>
      <c r="G58" s="10"/>
      <c r="H58" s="24">
        <f t="shared" si="2"/>
        <v>0</v>
      </c>
    </row>
    <row r="59" spans="3:8" ht="12.75" customHeight="1" x14ac:dyDescent="0.3">
      <c r="C59" s="6" t="s">
        <v>87</v>
      </c>
      <c r="D59" s="4" t="s">
        <v>81</v>
      </c>
      <c r="E59" s="3" t="s">
        <v>39</v>
      </c>
      <c r="F59" s="9">
        <v>2</v>
      </c>
      <c r="G59" s="10"/>
      <c r="H59" s="24">
        <f t="shared" si="2"/>
        <v>0</v>
      </c>
    </row>
    <row r="60" spans="3:8" ht="12.75" customHeight="1" x14ac:dyDescent="0.3">
      <c r="C60" s="6" t="s">
        <v>88</v>
      </c>
      <c r="D60" s="4" t="s">
        <v>84</v>
      </c>
      <c r="E60" s="3" t="s">
        <v>8</v>
      </c>
      <c r="F60" s="9">
        <v>1</v>
      </c>
      <c r="G60" s="10"/>
      <c r="H60" s="24">
        <f t="shared" si="2"/>
        <v>0</v>
      </c>
    </row>
    <row r="61" spans="3:8" ht="12.75" customHeight="1" x14ac:dyDescent="0.3">
      <c r="C61" s="6" t="s">
        <v>89</v>
      </c>
      <c r="D61" s="4" t="s">
        <v>120</v>
      </c>
      <c r="E61" s="3" t="s">
        <v>1</v>
      </c>
      <c r="F61" s="9">
        <v>11</v>
      </c>
      <c r="G61" s="10"/>
      <c r="H61" s="24">
        <f t="shared" si="2"/>
        <v>0</v>
      </c>
    </row>
    <row r="62" spans="3:8" ht="12.75" customHeight="1" x14ac:dyDescent="0.3">
      <c r="C62" s="6" t="s">
        <v>90</v>
      </c>
      <c r="D62" s="50" t="s">
        <v>85</v>
      </c>
      <c r="E62" s="19" t="s">
        <v>8</v>
      </c>
      <c r="F62" s="20">
        <v>1</v>
      </c>
      <c r="G62" s="21"/>
      <c r="H62" s="24">
        <f t="shared" si="2"/>
        <v>0</v>
      </c>
    </row>
    <row r="63" spans="3:8" ht="12.75" customHeight="1" x14ac:dyDescent="0.3">
      <c r="C63" s="6" t="s">
        <v>111</v>
      </c>
      <c r="D63" s="50" t="s">
        <v>159</v>
      </c>
      <c r="E63" s="19" t="s">
        <v>39</v>
      </c>
      <c r="F63" s="20">
        <v>1</v>
      </c>
      <c r="G63" s="21"/>
      <c r="H63" s="24">
        <f t="shared" si="2"/>
        <v>0</v>
      </c>
    </row>
    <row r="64" spans="3:8" ht="12.75" customHeight="1" x14ac:dyDescent="0.3">
      <c r="C64" s="6" t="s">
        <v>112</v>
      </c>
      <c r="D64" s="50" t="s">
        <v>40</v>
      </c>
      <c r="E64" s="3" t="s">
        <v>41</v>
      </c>
      <c r="F64" s="9">
        <v>5</v>
      </c>
      <c r="G64" s="10"/>
      <c r="H64" s="24">
        <f>F64*G64/100</f>
        <v>0</v>
      </c>
    </row>
    <row r="65" spans="3:8" ht="14.25" customHeight="1" x14ac:dyDescent="0.3">
      <c r="C65" s="25"/>
      <c r="D65" s="15" t="s">
        <v>71</v>
      </c>
      <c r="E65" s="16"/>
      <c r="F65" s="17"/>
      <c r="G65" s="18"/>
      <c r="H65" s="26"/>
    </row>
    <row r="66" spans="3:8" ht="12.75" customHeight="1" x14ac:dyDescent="0.3">
      <c r="C66" s="6"/>
      <c r="D66" s="47" t="s">
        <v>34</v>
      </c>
      <c r="E66" s="51"/>
      <c r="F66" s="52"/>
      <c r="G66" s="53"/>
      <c r="H66" s="48"/>
    </row>
    <row r="67" spans="3:8" ht="13.5" customHeight="1" x14ac:dyDescent="0.3">
      <c r="C67" s="6" t="s">
        <v>113</v>
      </c>
      <c r="D67" s="4" t="s">
        <v>91</v>
      </c>
      <c r="E67" s="3" t="s">
        <v>1</v>
      </c>
      <c r="F67" s="9">
        <v>1</v>
      </c>
      <c r="G67" s="10"/>
      <c r="H67" s="24">
        <f>(F67*G67)</f>
        <v>0</v>
      </c>
    </row>
    <row r="68" spans="3:8" ht="13.5" customHeight="1" x14ac:dyDescent="0.3">
      <c r="C68" s="6" t="s">
        <v>114</v>
      </c>
      <c r="D68" s="4" t="s">
        <v>92</v>
      </c>
      <c r="E68" s="3" t="s">
        <v>1</v>
      </c>
      <c r="F68" s="9">
        <v>2</v>
      </c>
      <c r="G68" s="10"/>
      <c r="H68" s="24">
        <f t="shared" ref="H68:H75" si="3">(F68*G68)</f>
        <v>0</v>
      </c>
    </row>
    <row r="69" spans="3:8" ht="13.5" customHeight="1" x14ac:dyDescent="0.3">
      <c r="C69" s="6" t="s">
        <v>115</v>
      </c>
      <c r="D69" s="4" t="s">
        <v>93</v>
      </c>
      <c r="E69" s="3" t="s">
        <v>1</v>
      </c>
      <c r="F69" s="9">
        <v>2</v>
      </c>
      <c r="G69" s="10"/>
      <c r="H69" s="24">
        <f t="shared" si="3"/>
        <v>0</v>
      </c>
    </row>
    <row r="70" spans="3:8" ht="13.5" customHeight="1" x14ac:dyDescent="0.3">
      <c r="C70" s="6" t="s">
        <v>116</v>
      </c>
      <c r="D70" s="4" t="s">
        <v>121</v>
      </c>
      <c r="E70" s="3" t="s">
        <v>1</v>
      </c>
      <c r="F70" s="9">
        <v>1</v>
      </c>
      <c r="G70" s="10"/>
      <c r="H70" s="24">
        <f t="shared" si="3"/>
        <v>0</v>
      </c>
    </row>
    <row r="71" spans="3:8" ht="13.5" customHeight="1" x14ac:dyDescent="0.3">
      <c r="C71" s="6" t="s">
        <v>117</v>
      </c>
      <c r="D71" s="4" t="s">
        <v>109</v>
      </c>
      <c r="E71" s="3" t="s">
        <v>1</v>
      </c>
      <c r="F71" s="9">
        <v>1</v>
      </c>
      <c r="G71" s="10"/>
      <c r="H71" s="24">
        <f t="shared" si="3"/>
        <v>0</v>
      </c>
    </row>
    <row r="72" spans="3:8" ht="13.5" customHeight="1" x14ac:dyDescent="0.3">
      <c r="C72" s="6" t="s">
        <v>123</v>
      </c>
      <c r="D72" s="4" t="s">
        <v>122</v>
      </c>
      <c r="E72" s="3" t="s">
        <v>1</v>
      </c>
      <c r="F72" s="9">
        <v>4</v>
      </c>
      <c r="G72" s="10"/>
      <c r="H72" s="24">
        <f t="shared" si="3"/>
        <v>0</v>
      </c>
    </row>
    <row r="73" spans="3:8" ht="13.5" customHeight="1" x14ac:dyDescent="0.3">
      <c r="C73" s="6" t="s">
        <v>124</v>
      </c>
      <c r="D73" s="4" t="s">
        <v>110</v>
      </c>
      <c r="E73" s="3" t="s">
        <v>1</v>
      </c>
      <c r="F73" s="9">
        <v>3</v>
      </c>
      <c r="G73" s="10"/>
      <c r="H73" s="24">
        <f t="shared" si="3"/>
        <v>0</v>
      </c>
    </row>
    <row r="74" spans="3:8" ht="13.5" customHeight="1" x14ac:dyDescent="0.3">
      <c r="C74" s="6" t="s">
        <v>125</v>
      </c>
      <c r="D74" s="50" t="s">
        <v>130</v>
      </c>
      <c r="E74" s="3" t="s">
        <v>8</v>
      </c>
      <c r="F74" s="9">
        <v>1</v>
      </c>
      <c r="G74" s="10"/>
      <c r="H74" s="24"/>
    </row>
    <row r="75" spans="3:8" ht="13.5" customHeight="1" x14ac:dyDescent="0.3">
      <c r="C75" s="6" t="s">
        <v>135</v>
      </c>
      <c r="D75" s="50" t="s">
        <v>131</v>
      </c>
      <c r="E75" s="3" t="s">
        <v>8</v>
      </c>
      <c r="F75" s="9">
        <v>1</v>
      </c>
      <c r="G75" s="10"/>
      <c r="H75" s="24">
        <f t="shared" si="3"/>
        <v>0</v>
      </c>
    </row>
    <row r="76" spans="3:8" ht="12.75" customHeight="1" x14ac:dyDescent="0.3">
      <c r="C76" s="6"/>
      <c r="D76" s="47" t="s">
        <v>35</v>
      </c>
      <c r="E76" s="51"/>
      <c r="F76" s="52"/>
      <c r="G76" s="53"/>
      <c r="H76" s="48">
        <f>SUM(H77:H84)</f>
        <v>0</v>
      </c>
    </row>
    <row r="77" spans="3:8" ht="14.25" customHeight="1" x14ac:dyDescent="0.3">
      <c r="C77" s="6" t="s">
        <v>136</v>
      </c>
      <c r="D77" s="4" t="s">
        <v>132</v>
      </c>
      <c r="E77" s="3" t="s">
        <v>1</v>
      </c>
      <c r="F77" s="9">
        <v>1</v>
      </c>
      <c r="G77" s="10"/>
      <c r="H77" s="24">
        <f t="shared" ref="H77:H83" si="4">(F77*G77)</f>
        <v>0</v>
      </c>
    </row>
    <row r="78" spans="3:8" ht="14.25" customHeight="1" x14ac:dyDescent="0.3">
      <c r="C78" s="6" t="s">
        <v>137</v>
      </c>
      <c r="D78" s="4" t="s">
        <v>133</v>
      </c>
      <c r="E78" s="3" t="s">
        <v>1</v>
      </c>
      <c r="F78" s="9">
        <v>1</v>
      </c>
      <c r="G78" s="10"/>
      <c r="H78" s="24">
        <f t="shared" si="4"/>
        <v>0</v>
      </c>
    </row>
    <row r="79" spans="3:8" ht="14.25" customHeight="1" x14ac:dyDescent="0.3">
      <c r="C79" s="6" t="s">
        <v>138</v>
      </c>
      <c r="D79" s="4" t="s">
        <v>134</v>
      </c>
      <c r="E79" s="3" t="s">
        <v>1</v>
      </c>
      <c r="F79" s="9">
        <v>4</v>
      </c>
      <c r="G79" s="10"/>
      <c r="H79" s="24">
        <f t="shared" si="4"/>
        <v>0</v>
      </c>
    </row>
    <row r="80" spans="3:8" ht="14.25" customHeight="1" x14ac:dyDescent="0.3">
      <c r="C80" s="6" t="s">
        <v>141</v>
      </c>
      <c r="D80" s="4" t="s">
        <v>139</v>
      </c>
      <c r="E80" s="3" t="s">
        <v>1</v>
      </c>
      <c r="F80" s="9">
        <v>1</v>
      </c>
      <c r="G80" s="10"/>
      <c r="H80" s="24">
        <f t="shared" si="4"/>
        <v>0</v>
      </c>
    </row>
    <row r="81" spans="3:8" ht="14.25" customHeight="1" x14ac:dyDescent="0.3">
      <c r="C81" s="6" t="s">
        <v>144</v>
      </c>
      <c r="D81" s="4" t="s">
        <v>140</v>
      </c>
      <c r="E81" s="3" t="s">
        <v>1</v>
      </c>
      <c r="F81" s="9">
        <v>1</v>
      </c>
      <c r="G81" s="10"/>
      <c r="H81" s="24">
        <f t="shared" si="4"/>
        <v>0</v>
      </c>
    </row>
    <row r="82" spans="3:8" ht="14.25" customHeight="1" x14ac:dyDescent="0.3">
      <c r="C82" s="6" t="s">
        <v>145</v>
      </c>
      <c r="D82" s="4" t="s">
        <v>142</v>
      </c>
      <c r="E82" s="3" t="s">
        <v>1</v>
      </c>
      <c r="F82" s="9">
        <v>4</v>
      </c>
      <c r="G82" s="10"/>
      <c r="H82" s="24">
        <f t="shared" si="4"/>
        <v>0</v>
      </c>
    </row>
    <row r="83" spans="3:8" ht="14.25" customHeight="1" x14ac:dyDescent="0.3">
      <c r="C83" s="6" t="s">
        <v>160</v>
      </c>
      <c r="D83" s="50" t="s">
        <v>143</v>
      </c>
      <c r="E83" s="3" t="s">
        <v>1</v>
      </c>
      <c r="F83" s="9">
        <v>3</v>
      </c>
      <c r="G83" s="10"/>
      <c r="H83" s="24">
        <f t="shared" si="4"/>
        <v>0</v>
      </c>
    </row>
    <row r="84" spans="3:8" ht="14.25" customHeight="1" x14ac:dyDescent="0.3">
      <c r="C84" s="6" t="s">
        <v>182</v>
      </c>
      <c r="D84" s="50" t="s">
        <v>40</v>
      </c>
      <c r="E84" s="3" t="s">
        <v>41</v>
      </c>
      <c r="F84" s="9">
        <v>5</v>
      </c>
      <c r="G84" s="10"/>
      <c r="H84" s="24">
        <f>(F84*G84)/100</f>
        <v>0</v>
      </c>
    </row>
    <row r="85" spans="3:8" ht="12.75" customHeight="1" x14ac:dyDescent="0.3">
      <c r="C85" s="41" t="s">
        <v>146</v>
      </c>
      <c r="D85" s="42" t="s">
        <v>55</v>
      </c>
      <c r="E85" s="43"/>
      <c r="F85" s="44"/>
      <c r="G85" s="45"/>
      <c r="H85" s="46">
        <f>SUM(H86:H87)</f>
        <v>0</v>
      </c>
    </row>
    <row r="86" spans="3:8" ht="13.5" customHeight="1" x14ac:dyDescent="0.3">
      <c r="C86" s="6" t="s">
        <v>147</v>
      </c>
      <c r="D86" s="4" t="s">
        <v>148</v>
      </c>
      <c r="E86" s="3" t="s">
        <v>1</v>
      </c>
      <c r="F86" s="9">
        <v>1</v>
      </c>
      <c r="G86" s="10"/>
      <c r="H86" s="24">
        <f>(F86*G86)</f>
        <v>0</v>
      </c>
    </row>
    <row r="87" spans="3:8" ht="13.5" customHeight="1" x14ac:dyDescent="0.3">
      <c r="C87" s="6" t="s">
        <v>161</v>
      </c>
      <c r="D87" s="4" t="s">
        <v>149</v>
      </c>
      <c r="E87" s="3" t="s">
        <v>1</v>
      </c>
      <c r="F87" s="9">
        <v>1</v>
      </c>
      <c r="G87" s="10"/>
      <c r="H87" s="24">
        <f>(F87*G87)</f>
        <v>0</v>
      </c>
    </row>
    <row r="88" spans="3:8" ht="12.75" customHeight="1" x14ac:dyDescent="0.3">
      <c r="C88" s="41" t="s">
        <v>158</v>
      </c>
      <c r="D88" s="42" t="s">
        <v>56</v>
      </c>
      <c r="E88" s="43"/>
      <c r="F88" s="44"/>
      <c r="G88" s="45"/>
      <c r="H88" s="46">
        <f>H89+H95</f>
        <v>0</v>
      </c>
    </row>
    <row r="89" spans="3:8" ht="13.5" customHeight="1" x14ac:dyDescent="0.3">
      <c r="C89" s="6"/>
      <c r="D89" s="47" t="s">
        <v>34</v>
      </c>
      <c r="E89" s="51"/>
      <c r="F89" s="52"/>
      <c r="G89" s="53"/>
      <c r="H89" s="48">
        <f>SUM(H90:H94)</f>
        <v>0</v>
      </c>
    </row>
    <row r="90" spans="3:8" ht="13.5" customHeight="1" x14ac:dyDescent="0.3">
      <c r="C90" s="6" t="s">
        <v>162</v>
      </c>
      <c r="D90" s="4" t="s">
        <v>36</v>
      </c>
      <c r="E90" s="3" t="s">
        <v>37</v>
      </c>
      <c r="F90" s="9">
        <v>8</v>
      </c>
      <c r="G90" s="10"/>
      <c r="H90" s="24">
        <f>(F90*G90)</f>
        <v>0</v>
      </c>
    </row>
    <row r="91" spans="3:8" ht="13.5" customHeight="1" x14ac:dyDescent="0.3">
      <c r="C91" s="6" t="s">
        <v>163</v>
      </c>
      <c r="D91" s="4" t="s">
        <v>151</v>
      </c>
      <c r="E91" s="3" t="s">
        <v>37</v>
      </c>
      <c r="F91" s="9">
        <v>20</v>
      </c>
      <c r="G91" s="10"/>
      <c r="H91" s="24">
        <f>(F91*G91)</f>
        <v>0</v>
      </c>
    </row>
    <row r="92" spans="3:8" ht="13.5" customHeight="1" x14ac:dyDescent="0.3">
      <c r="C92" s="6" t="s">
        <v>164</v>
      </c>
      <c r="D92" s="4" t="s">
        <v>38</v>
      </c>
      <c r="E92" s="3" t="s">
        <v>8</v>
      </c>
      <c r="F92" s="9">
        <v>1</v>
      </c>
      <c r="G92" s="10"/>
      <c r="H92" s="24">
        <f>(F92*G92)</f>
        <v>0</v>
      </c>
    </row>
    <row r="93" spans="3:8" ht="13.5" customHeight="1" x14ac:dyDescent="0.3">
      <c r="C93" s="6" t="s">
        <v>165</v>
      </c>
      <c r="D93" s="4" t="s">
        <v>150</v>
      </c>
      <c r="E93" s="3" t="s">
        <v>1</v>
      </c>
      <c r="F93" s="9">
        <v>4</v>
      </c>
      <c r="G93" s="10"/>
      <c r="H93" s="24">
        <f>(F93*G93)</f>
        <v>0</v>
      </c>
    </row>
    <row r="94" spans="3:8" ht="13.5" customHeight="1" x14ac:dyDescent="0.3">
      <c r="C94" s="6" t="s">
        <v>166</v>
      </c>
      <c r="D94" s="4" t="s">
        <v>152</v>
      </c>
      <c r="E94" s="3" t="s">
        <v>1</v>
      </c>
      <c r="F94" s="9">
        <v>3</v>
      </c>
      <c r="G94" s="10"/>
      <c r="H94" s="24">
        <f>(F94*G94)</f>
        <v>0</v>
      </c>
    </row>
    <row r="95" spans="3:8" ht="13.5" customHeight="1" x14ac:dyDescent="0.3">
      <c r="C95" s="6"/>
      <c r="D95" s="47" t="s">
        <v>35</v>
      </c>
      <c r="E95" s="51"/>
      <c r="F95" s="52"/>
      <c r="G95" s="53"/>
      <c r="H95" s="48">
        <f>SUM(H96:H102)</f>
        <v>0</v>
      </c>
    </row>
    <row r="96" spans="3:8" ht="13.5" customHeight="1" x14ac:dyDescent="0.3">
      <c r="C96" s="6" t="s">
        <v>167</v>
      </c>
      <c r="D96" s="4" t="s">
        <v>153</v>
      </c>
      <c r="E96" s="3" t="s">
        <v>8</v>
      </c>
      <c r="F96" s="9">
        <v>1</v>
      </c>
      <c r="G96" s="10"/>
      <c r="H96" s="24">
        <f t="shared" ref="H96:H101" si="5">(F96*G96)</f>
        <v>0</v>
      </c>
    </row>
    <row r="97" spans="3:8" ht="13.5" customHeight="1" x14ac:dyDescent="0.3">
      <c r="C97" s="6" t="s">
        <v>168</v>
      </c>
      <c r="D97" s="4" t="s">
        <v>154</v>
      </c>
      <c r="E97" s="3" t="s">
        <v>39</v>
      </c>
      <c r="F97" s="9">
        <v>3</v>
      </c>
      <c r="G97" s="10"/>
      <c r="H97" s="24">
        <f t="shared" si="5"/>
        <v>0</v>
      </c>
    </row>
    <row r="98" spans="3:8" ht="13.5" customHeight="1" x14ac:dyDescent="0.3">
      <c r="C98" s="6" t="s">
        <v>169</v>
      </c>
      <c r="D98" s="4" t="s">
        <v>155</v>
      </c>
      <c r="E98" s="3" t="s">
        <v>1</v>
      </c>
      <c r="F98" s="9">
        <v>4</v>
      </c>
      <c r="G98" s="10"/>
      <c r="H98" s="24">
        <f t="shared" si="5"/>
        <v>0</v>
      </c>
    </row>
    <row r="99" spans="3:8" ht="13.5" customHeight="1" x14ac:dyDescent="0.3">
      <c r="C99" s="6" t="s">
        <v>170</v>
      </c>
      <c r="D99" s="4" t="s">
        <v>156</v>
      </c>
      <c r="E99" s="3" t="s">
        <v>1</v>
      </c>
      <c r="F99" s="9">
        <v>3</v>
      </c>
      <c r="G99" s="10"/>
      <c r="H99" s="24">
        <f t="shared" si="5"/>
        <v>0</v>
      </c>
    </row>
    <row r="100" spans="3:8" ht="13.5" customHeight="1" x14ac:dyDescent="0.3">
      <c r="C100" s="6" t="s">
        <v>171</v>
      </c>
      <c r="D100" s="4" t="s">
        <v>157</v>
      </c>
      <c r="E100" s="3" t="s">
        <v>8</v>
      </c>
      <c r="F100" s="9">
        <v>1</v>
      </c>
      <c r="G100" s="10"/>
      <c r="H100" s="24">
        <f t="shared" si="5"/>
        <v>0</v>
      </c>
    </row>
    <row r="101" spans="3:8" ht="13.5" customHeight="1" x14ac:dyDescent="0.3">
      <c r="C101" s="6" t="s">
        <v>172</v>
      </c>
      <c r="D101" s="50" t="s">
        <v>159</v>
      </c>
      <c r="E101" s="19" t="s">
        <v>39</v>
      </c>
      <c r="F101" s="20">
        <v>1</v>
      </c>
      <c r="G101" s="21"/>
      <c r="H101" s="24">
        <f t="shared" si="5"/>
        <v>0</v>
      </c>
    </row>
    <row r="102" spans="3:8" ht="13.5" customHeight="1" x14ac:dyDescent="0.3">
      <c r="C102" s="6" t="s">
        <v>173</v>
      </c>
      <c r="D102" s="4" t="s">
        <v>40</v>
      </c>
      <c r="E102" s="3" t="s">
        <v>41</v>
      </c>
      <c r="F102" s="9">
        <v>5</v>
      </c>
      <c r="G102" s="10"/>
      <c r="H102" s="24">
        <f>(F102*G102)/100</f>
        <v>0</v>
      </c>
    </row>
    <row r="103" spans="3:8" x14ac:dyDescent="0.3">
      <c r="C103" s="27"/>
      <c r="D103" s="11" t="s">
        <v>43</v>
      </c>
      <c r="E103" s="12"/>
      <c r="F103" s="13"/>
      <c r="G103" s="14"/>
      <c r="H103" s="28">
        <f>H88+H85+H40+H19+H8</f>
        <v>0</v>
      </c>
    </row>
    <row r="104" spans="3:8" x14ac:dyDescent="0.3">
      <c r="C104" s="25"/>
      <c r="D104" s="15" t="s">
        <v>185</v>
      </c>
      <c r="E104" s="16"/>
      <c r="F104" s="17"/>
      <c r="G104" s="18"/>
      <c r="H104" s="29">
        <f>H103*0.06</f>
        <v>0</v>
      </c>
    </row>
    <row r="105" spans="3:8" x14ac:dyDescent="0.3">
      <c r="C105" s="57"/>
      <c r="D105" s="58" t="s">
        <v>2</v>
      </c>
      <c r="E105" s="43"/>
      <c r="F105" s="44"/>
      <c r="G105" s="45"/>
      <c r="H105" s="59">
        <f>SUM(H103:H104)</f>
        <v>0</v>
      </c>
    </row>
    <row r="106" spans="3:8" x14ac:dyDescent="0.3">
      <c r="C106" s="30"/>
      <c r="D106" s="5" t="s">
        <v>7</v>
      </c>
      <c r="E106" s="22"/>
      <c r="F106" s="22"/>
      <c r="G106" s="23"/>
      <c r="H106" s="31">
        <f>H105*0.21</f>
        <v>0</v>
      </c>
    </row>
    <row r="107" spans="3:8" x14ac:dyDescent="0.3">
      <c r="C107" s="32"/>
      <c r="D107" s="33" t="s">
        <v>3</v>
      </c>
      <c r="E107" s="34"/>
      <c r="F107" s="34"/>
      <c r="G107" s="35"/>
      <c r="H107" s="36">
        <f>SUM(H105:H106)</f>
        <v>0</v>
      </c>
    </row>
  </sheetData>
  <sheetProtection selectLockedCells="1"/>
  <mergeCells count="4">
    <mergeCell ref="D2:H2"/>
    <mergeCell ref="D4:H4"/>
    <mergeCell ref="D5:H5"/>
    <mergeCell ref="D3:H3"/>
  </mergeCells>
  <phoneticPr fontId="0" type="noConversion"/>
  <pageMargins left="0.9055118110236221" right="0.19685039370078741" top="0.59055118110236227" bottom="0.39370078740157483" header="0.23622047244094491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slepý rozp.</vt:lpstr>
    </vt:vector>
  </TitlesOfParts>
  <Company>ÚMČ Praha 17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votrubam</dc:creator>
  <cp:lastModifiedBy>Jarmila Pavlišová</cp:lastModifiedBy>
  <cp:lastPrinted>2019-07-04T07:46:23Z</cp:lastPrinted>
  <dcterms:created xsi:type="dcterms:W3CDTF">2009-04-28T05:50:51Z</dcterms:created>
  <dcterms:modified xsi:type="dcterms:W3CDTF">2019-07-04T07:48:59Z</dcterms:modified>
</cp:coreProperties>
</file>